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645"/>
  </bookViews>
  <sheets>
    <sheet name="A. P. M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TATIANA RIVEROS</author>
    <author>Luz Teresa Garcia Carreño</author>
  </authors>
  <commentList>
    <comment ref="B14" authorId="0">
      <text>
        <r>
          <rPr>
            <sz val="9"/>
            <rFont val="Tahoma"/>
            <charset val="134"/>
          </rPr>
          <t xml:space="preserve">LA DESCRIPCIÓN DE LAS NECESIDADES DEBE SER LA MISMA DEL FORMATO DE PLAN DE GASTOS 
</t>
        </r>
      </text>
    </comment>
    <comment ref="C14" authorId="0">
      <text>
        <r>
          <rPr>
            <b/>
            <sz val="9"/>
            <rFont val="Tahoma"/>
            <charset val="134"/>
          </rPr>
          <t>RECUERDE COLOCAR UNIDAD DE MEDIAD (UNIDAD,METROS,KILOS, GRAMOS)</t>
        </r>
      </text>
    </comment>
    <comment ref="E14" authorId="0">
      <text>
        <r>
          <rPr>
            <sz val="9"/>
            <rFont val="Tahoma"/>
            <charset val="134"/>
          </rPr>
          <t xml:space="preserve">REGISTRE VALOR UNITARIO SEGÚN COTIZACIÓN 1 (VALOR SIN IVA)
</t>
        </r>
      </text>
    </comment>
    <comment ref="I14" authorId="0">
      <text>
        <r>
          <rPr>
            <sz val="9"/>
            <rFont val="Tahoma"/>
            <charset val="134"/>
          </rPr>
          <t xml:space="preserve">
REGISTRE VALOR UNITARIO SEGÚN COTIZACIÓN 2 (VALOR SIN IVA)</t>
        </r>
      </text>
    </comment>
    <comment ref="U14" authorId="1">
      <text>
        <r>
          <rPr>
            <sz val="9"/>
            <rFont val="Tahoma"/>
            <charset val="134"/>
          </rPr>
          <t xml:space="preserve">Bienes y Servicios :Valores unitarios mínimos y máximos a partir de las diferentes fuentes de información.
</t>
        </r>
      </text>
    </comment>
    <comment ref="U15" authorId="1">
      <text>
        <r>
          <rPr>
            <sz val="9"/>
            <rFont val="Tahoma"/>
            <charset val="134"/>
          </rPr>
          <t xml:space="preserve">Bienes y servicios: El valor minimo es aquel establecido del 80% del valor maximo. 
</t>
        </r>
      </text>
    </comment>
    <comment ref="V15" authorId="1">
      <text>
        <r>
          <rPr>
            <sz val="9"/>
            <rFont val="Tahoma"/>
            <charset val="134"/>
          </rPr>
          <t xml:space="preserve">Bienes y servicios: El valor maximo sera igual Valor total promedio unitario. 
</t>
        </r>
      </text>
    </comment>
  </commentList>
</comments>
</file>

<file path=xl/sharedStrings.xml><?xml version="1.0" encoding="utf-8"?>
<sst xmlns="http://schemas.openxmlformats.org/spreadsheetml/2006/main" count="60" uniqueCount="38">
  <si>
    <t xml:space="preserve">FORMATO EXCEL PARA CALCULO VALOR PROMEDIO </t>
  </si>
  <si>
    <t>22.</t>
  </si>
  <si>
    <t xml:space="preserve">TITULO DEL PROYECTO </t>
  </si>
  <si>
    <t>XXXXXXXXX</t>
  </si>
  <si>
    <t>NOMBRE DE LOS COTIZANTES</t>
  </si>
  <si>
    <t>COTIZANTE 1 XXXXXXXXX</t>
  </si>
  <si>
    <t>COTIZANTE 2 XXXXXXXX</t>
  </si>
  <si>
    <t>ÍTEM</t>
  </si>
  <si>
    <t>DESCRIPCIÓN</t>
  </si>
  <si>
    <t xml:space="preserve">UNIDAD DE MEDIDA </t>
  </si>
  <si>
    <t>CANTIDAD</t>
  </si>
  <si>
    <t>VALOR UNITARIO</t>
  </si>
  <si>
    <t xml:space="preserve">SUBTOTAL </t>
  </si>
  <si>
    <t>VALOR IVA</t>
  </si>
  <si>
    <t>VALOR TOTAL</t>
  </si>
  <si>
    <t>TARIFA IVA</t>
  </si>
  <si>
    <t xml:space="preserve">TARIFA IMPUESTO AL CONSUMO </t>
  </si>
  <si>
    <t xml:space="preserve">VALOR  UNITARIO PROMEDIO ANTES DE IVA </t>
  </si>
  <si>
    <t>IPC(12%)</t>
  </si>
  <si>
    <t xml:space="preserve"> SUBTOTAL ANTES DE IVA </t>
  </si>
  <si>
    <t xml:space="preserve">VALOR PROMEDIO IVA </t>
  </si>
  <si>
    <t>VALOR TOTAL PROMEDIO</t>
  </si>
  <si>
    <t xml:space="preserve"> RANGO DE PRECIOS UNITARIOS INCLUIDO IVA </t>
  </si>
  <si>
    <t xml:space="preserve">VALOR MINIMO </t>
  </si>
  <si>
    <t>VALOR MAXIMO</t>
  </si>
  <si>
    <t>UNIDAD</t>
  </si>
  <si>
    <t>N/A</t>
  </si>
  <si>
    <t>NOTA 1: Por favor diligenciar los campos en color rosado</t>
  </si>
  <si>
    <t>SUBTOTAL</t>
  </si>
  <si>
    <t>SUBTOTAL (VALOR PROMEDIO ANTES DE IVA)</t>
  </si>
  <si>
    <t>NOTA  2: Los valores que se encuentran en color amarillo, serán los que deben ir en el presupuesto del proyecto y posteriormente en el plan de gasto</t>
  </si>
  <si>
    <t>VALOR TOTAL  PROMEDIO IVA</t>
  </si>
  <si>
    <t>NOTA 3: Este presupuesto aplica unicamente para los recursos en contrapartida en efectivo, exceptuando PERSONAL ACADÉMICO (Asesor externo), el cual es del 20% maximo (4.000.0000)</t>
  </si>
  <si>
    <t>22-48.</t>
  </si>
  <si>
    <t>Diagonal 18 No. 20-29 Fusagasugá – Cundinamarca</t>
  </si>
  <si>
    <t>Teléfono: (091) 8281483 Línea Gratuita: 018000180414</t>
  </si>
  <si>
    <t xml:space="preserve">www.ucundinamarca.edu.co E-mail: info@ucundinamarca.edu.co </t>
  </si>
  <si>
    <t>NIT: 890.680.062-2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</si>
</sst>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&quot;$&quot;\ * #,##0_-;\-&quot;$&quot;\ * #,##0_-;_-&quot;$&quot;\ * &quot;-&quot;_-;_-@_-"/>
    <numFmt numFmtId="179" formatCode="_-[$$-240A]\ * #,##0_-;\-[$$-240A]\ * #,##0_-;_-[$$-240A]\ * &quot;-&quot;_-;_-@_-"/>
    <numFmt numFmtId="180" formatCode="_-[$$-240A]\ * #,##0.0_-;\-[$$-240A]\ * #,##0.0_-;_-[$$-240A]\ * &quot;-&quot;_-;_-@_-"/>
    <numFmt numFmtId="181" formatCode="#,##0\ _€"/>
  </numFmts>
  <fonts count="38">
    <font>
      <sz val="11"/>
      <color theme="1"/>
      <name val="Calibri"/>
      <charset val="134"/>
      <scheme val="minor"/>
    </font>
    <font>
      <sz val="9"/>
      <color rgb="FF000000"/>
      <name val="Arial"/>
      <charset val="134"/>
    </font>
    <font>
      <b/>
      <sz val="18"/>
      <color rgb="FF292929"/>
      <name val="Arial"/>
      <charset val="134"/>
    </font>
    <font>
      <sz val="12"/>
      <color theme="1"/>
      <name val="Arial"/>
      <charset val="134"/>
    </font>
    <font>
      <sz val="11"/>
      <color theme="1"/>
      <name val="Arial"/>
      <charset val="134"/>
    </font>
    <font>
      <b/>
      <sz val="11"/>
      <color rgb="FF292929"/>
      <name val="Arial"/>
      <charset val="134"/>
    </font>
    <font>
      <b/>
      <sz val="11"/>
      <color rgb="FFFF0000"/>
      <name val="Arial"/>
      <charset val="134"/>
    </font>
    <font>
      <b/>
      <sz val="11"/>
      <color theme="1"/>
      <name val="Arial"/>
      <charset val="134"/>
    </font>
    <font>
      <b/>
      <sz val="11"/>
      <color theme="0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</font>
    <font>
      <sz val="11"/>
      <color theme="1"/>
      <name val="Calibri"/>
      <charset val="1"/>
    </font>
    <font>
      <b/>
      <sz val="20"/>
      <color theme="1"/>
      <name val="Arial"/>
      <charset val="134"/>
    </font>
    <font>
      <b/>
      <sz val="18"/>
      <color theme="1"/>
      <name val="Arial"/>
      <charset val="134"/>
    </font>
    <font>
      <sz val="18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theme="5" tint="0.799981688894314"/>
        <bgColor rgb="FF000000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3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36" applyNumberFormat="0" applyAlignment="0" applyProtection="0">
      <alignment vertical="center"/>
    </xf>
    <xf numFmtId="0" fontId="26" fillId="9" borderId="37" applyNumberFormat="0" applyAlignment="0" applyProtection="0">
      <alignment vertical="center"/>
    </xf>
    <xf numFmtId="0" fontId="27" fillId="9" borderId="36" applyNumberFormat="0" applyAlignment="0" applyProtection="0">
      <alignment vertical="center"/>
    </xf>
    <xf numFmtId="0" fontId="28" fillId="10" borderId="38" applyNumberFormat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</cellStyleXfs>
  <cellXfs count="122">
    <xf numFmtId="0" fontId="0" fillId="0" borderId="0" xfId="0"/>
    <xf numFmtId="179" fontId="0" fillId="0" borderId="0" xfId="0" applyNumberFormat="1"/>
    <xf numFmtId="180" fontId="0" fillId="2" borderId="0" xfId="0" applyNumberFormat="1" applyFill="1"/>
    <xf numFmtId="0" fontId="1" fillId="0" borderId="1" xfId="0" applyFont="1" applyBorder="1" applyAlignment="1">
      <alignment vertical="top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shrinkToFit="1"/>
      <protection locked="0"/>
    </xf>
    <xf numFmtId="179" fontId="4" fillId="2" borderId="0" xfId="0" applyNumberFormat="1" applyFont="1" applyFill="1" applyAlignment="1" applyProtection="1">
      <alignment shrinkToFit="1"/>
      <protection locked="0"/>
    </xf>
    <xf numFmtId="0" fontId="5" fillId="0" borderId="2" xfId="0" applyFont="1" applyBorder="1" applyAlignment="1">
      <alignment horizontal="center" vertical="center" wrapText="1" shrinkToFi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center" vertical="center" wrapText="1" shrinkToFit="1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179" fontId="6" fillId="0" borderId="10" xfId="0" applyNumberFormat="1" applyFont="1" applyBorder="1" applyAlignment="1" applyProtection="1">
      <alignment horizontal="center" vertical="center" shrinkToFit="1"/>
      <protection locked="0"/>
    </xf>
    <xf numFmtId="179" fontId="6" fillId="0" borderId="11" xfId="0" applyNumberFormat="1" applyFont="1" applyBorder="1" applyAlignment="1" applyProtection="1">
      <alignment horizontal="center" vertical="center" shrinkToFit="1"/>
      <protection locked="0"/>
    </xf>
    <xf numFmtId="179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179" fontId="6" fillId="0" borderId="15" xfId="0" applyNumberFormat="1" applyFont="1" applyBorder="1" applyAlignment="1" applyProtection="1">
      <alignment horizontal="center" vertical="center" shrinkToFit="1"/>
      <protection locked="0"/>
    </xf>
    <xf numFmtId="179" fontId="6" fillId="0" borderId="16" xfId="0" applyNumberFormat="1" applyFont="1" applyBorder="1" applyAlignment="1" applyProtection="1">
      <alignment horizontal="center" vertical="center" shrinkToFit="1"/>
      <protection locked="0"/>
    </xf>
    <xf numFmtId="17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center" vertical="center" wrapText="1" shrinkToFit="1"/>
    </xf>
    <xf numFmtId="0" fontId="8" fillId="3" borderId="12" xfId="0" applyFont="1" applyFill="1" applyBorder="1" applyAlignment="1">
      <alignment horizontal="center" vertical="center" wrapText="1" shrinkToFit="1"/>
    </xf>
    <xf numFmtId="179" fontId="8" fillId="3" borderId="15" xfId="0" applyNumberFormat="1" applyFont="1" applyFill="1" applyBorder="1" applyAlignment="1">
      <alignment horizontal="center" vertical="center" wrapText="1" shrinkToFit="1"/>
    </xf>
    <xf numFmtId="179" fontId="8" fillId="3" borderId="16" xfId="0" applyNumberFormat="1" applyFont="1" applyFill="1" applyBorder="1" applyAlignment="1">
      <alignment horizontal="center" vertical="center" wrapText="1" shrinkToFit="1"/>
    </xf>
    <xf numFmtId="179" fontId="8" fillId="3" borderId="17" xfId="0" applyNumberFormat="1" applyFont="1" applyFill="1" applyBorder="1" applyAlignment="1">
      <alignment horizontal="center" vertical="center" wrapText="1" shrinkToFit="1"/>
    </xf>
    <xf numFmtId="0" fontId="8" fillId="3" borderId="15" xfId="0" applyFont="1" applyFill="1" applyBorder="1" applyAlignment="1">
      <alignment horizontal="center" vertical="center" wrapText="1" shrinkToFit="1"/>
    </xf>
    <xf numFmtId="0" fontId="8" fillId="3" borderId="18" xfId="0" applyFont="1" applyFill="1" applyBorder="1" applyAlignment="1">
      <alignment horizontal="center" vertical="center" wrapText="1" shrinkToFit="1"/>
    </xf>
    <xf numFmtId="0" fontId="8" fillId="3" borderId="16" xfId="0" applyFont="1" applyFill="1" applyBorder="1" applyAlignment="1">
      <alignment horizontal="center" vertical="center" wrapText="1" shrinkToFit="1"/>
    </xf>
    <xf numFmtId="0" fontId="8" fillId="3" borderId="17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9" fillId="4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181" fontId="10" fillId="5" borderId="17" xfId="0" applyNumberFormat="1" applyFont="1" applyFill="1" applyBorder="1" applyAlignment="1">
      <alignment horizontal="center" vertical="center" wrapText="1"/>
    </xf>
    <xf numFmtId="179" fontId="4" fillId="5" borderId="15" xfId="5" applyNumberFormat="1" applyFont="1" applyFill="1" applyBorder="1" applyAlignment="1" applyProtection="1">
      <alignment horizontal="center" vertical="center" shrinkToFit="1"/>
      <protection locked="0"/>
    </xf>
    <xf numFmtId="179" fontId="4" fillId="2" borderId="16" xfId="5" applyNumberFormat="1" applyFont="1" applyFill="1" applyBorder="1" applyAlignment="1" applyProtection="1">
      <alignment horizontal="center" vertical="center" shrinkToFit="1"/>
      <protection locked="0"/>
    </xf>
    <xf numFmtId="179" fontId="4" fillId="2" borderId="17" xfId="5" applyNumberFormat="1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181" fontId="10" fillId="5" borderId="2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11" fillId="0" borderId="0" xfId="0" applyFont="1"/>
    <xf numFmtId="181" fontId="10" fillId="2" borderId="0" xfId="0" applyNumberFormat="1" applyFont="1" applyFill="1" applyAlignment="1">
      <alignment horizontal="center" vertical="center" wrapText="1"/>
    </xf>
    <xf numFmtId="179" fontId="4" fillId="2" borderId="0" xfId="5" applyNumberFormat="1" applyFont="1" applyFill="1" applyBorder="1" applyAlignment="1" applyProtection="1">
      <alignment horizontal="center" vertical="center" shrinkToFit="1"/>
      <protection locked="0"/>
    </xf>
    <xf numFmtId="179" fontId="4" fillId="2" borderId="24" xfId="5" applyNumberFormat="1" applyFont="1" applyFill="1" applyBorder="1" applyAlignment="1" applyProtection="1">
      <alignment horizontal="center" vertical="center" shrinkToFit="1"/>
      <protection locked="0"/>
    </xf>
    <xf numFmtId="0" fontId="12" fillId="5" borderId="0" xfId="0" applyFont="1" applyFill="1" applyAlignment="1">
      <alignment horizontal="center" vertical="center" shrinkToFit="1"/>
    </xf>
    <xf numFmtId="179" fontId="4" fillId="2" borderId="0" xfId="0" applyNumberFormat="1" applyFont="1" applyFill="1" applyAlignment="1">
      <alignment shrinkToFit="1"/>
    </xf>
    <xf numFmtId="179" fontId="7" fillId="2" borderId="16" xfId="0" applyNumberFormat="1" applyFont="1" applyFill="1" applyBorder="1" applyAlignment="1">
      <alignment horizontal="center" vertical="center" shrinkToFit="1"/>
    </xf>
    <xf numFmtId="179" fontId="7" fillId="2" borderId="16" xfId="5" applyNumberFormat="1" applyFont="1" applyFill="1" applyBorder="1" applyAlignment="1" applyProtection="1">
      <alignment horizontal="center" vertical="center" shrinkToFit="1"/>
      <protection locked="0"/>
    </xf>
    <xf numFmtId="0" fontId="13" fillId="6" borderId="0" xfId="0" applyFont="1" applyFill="1" applyAlignment="1">
      <alignment horizontal="center" wrapText="1" shrinkToFit="1"/>
    </xf>
    <xf numFmtId="0" fontId="14" fillId="6" borderId="0" xfId="0" applyFont="1" applyFill="1" applyAlignment="1">
      <alignment horizontal="center" wrapText="1" shrinkToFit="1"/>
    </xf>
    <xf numFmtId="0" fontId="4" fillId="2" borderId="0" xfId="0" applyFont="1" applyFill="1" applyAlignment="1">
      <alignment horizontal="center" wrapText="1" shrinkToFit="1"/>
    </xf>
    <xf numFmtId="0" fontId="4" fillId="2" borderId="0" xfId="0" applyFont="1" applyFill="1" applyAlignment="1">
      <alignment shrinkToFit="1"/>
    </xf>
    <xf numFmtId="0" fontId="0" fillId="2" borderId="0" xfId="0" applyFill="1"/>
    <xf numFmtId="0" fontId="4" fillId="2" borderId="0" xfId="0" applyFont="1" applyFill="1"/>
    <xf numFmtId="179" fontId="4" fillId="2" borderId="0" xfId="0" applyNumberFormat="1" applyFont="1" applyFill="1"/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179" fontId="4" fillId="2" borderId="0" xfId="0" applyNumberFormat="1" applyFont="1" applyFill="1" applyProtection="1">
      <protection locked="0"/>
    </xf>
    <xf numFmtId="0" fontId="15" fillId="2" borderId="0" xfId="0" applyFont="1" applyFill="1" applyAlignment="1" applyProtection="1">
      <alignment horizontal="center" wrapText="1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shrinkToFit="1"/>
      <protection locked="0"/>
    </xf>
    <xf numFmtId="0" fontId="0" fillId="2" borderId="0" xfId="0" applyFill="1" applyAlignment="1" applyProtection="1">
      <alignment shrinkToFit="1"/>
      <protection locked="0"/>
    </xf>
    <xf numFmtId="179" fontId="0" fillId="0" borderId="0" xfId="0" applyNumberFormat="1" applyAlignment="1" applyProtection="1">
      <alignment shrinkToFit="1"/>
      <protection locked="0"/>
    </xf>
    <xf numFmtId="179" fontId="4" fillId="0" borderId="0" xfId="0" applyNumberFormat="1" applyFont="1" applyAlignment="1" applyProtection="1">
      <alignment shrinkToFit="1"/>
      <protection locked="0"/>
    </xf>
    <xf numFmtId="180" fontId="4" fillId="2" borderId="0" xfId="0" applyNumberFormat="1" applyFont="1" applyFill="1" applyAlignment="1" applyProtection="1">
      <alignment shrinkToFit="1"/>
      <protection locked="0"/>
    </xf>
    <xf numFmtId="17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179" fontId="8" fillId="3" borderId="18" xfId="0" applyNumberFormat="1" applyFont="1" applyFill="1" applyBorder="1" applyAlignment="1">
      <alignment horizontal="center" vertical="center" wrapText="1" shrinkToFit="1"/>
    </xf>
    <xf numFmtId="180" fontId="8" fillId="3" borderId="18" xfId="0" applyNumberFormat="1" applyFont="1" applyFill="1" applyBorder="1" applyAlignment="1">
      <alignment horizontal="center" vertical="center" wrapText="1" shrinkToFit="1"/>
    </xf>
    <xf numFmtId="179" fontId="8" fillId="3" borderId="24" xfId="0" applyNumberFormat="1" applyFont="1" applyFill="1" applyBorder="1" applyAlignment="1">
      <alignment horizontal="center" vertical="center" wrapText="1" shrinkToFit="1"/>
    </xf>
    <xf numFmtId="180" fontId="8" fillId="3" borderId="24" xfId="0" applyNumberFormat="1" applyFont="1" applyFill="1" applyBorder="1" applyAlignment="1">
      <alignment horizontal="center" vertical="center" wrapText="1" shrinkToFit="1"/>
    </xf>
    <xf numFmtId="10" fontId="4" fillId="2" borderId="19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179" fontId="4" fillId="5" borderId="27" xfId="5" applyNumberFormat="1" applyFont="1" applyFill="1" applyBorder="1" applyAlignment="1" applyProtection="1">
      <alignment horizontal="center" vertical="center" shrinkToFit="1"/>
      <protection locked="0"/>
    </xf>
    <xf numFmtId="17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180" fontId="4" fillId="2" borderId="0" xfId="5" applyNumberFormat="1" applyFont="1" applyFill="1" applyBorder="1" applyAlignment="1" applyProtection="1">
      <alignment horizontal="center" vertical="center" shrinkToFit="1"/>
      <protection locked="0"/>
    </xf>
    <xf numFmtId="179" fontId="4" fillId="0" borderId="0" xfId="0" applyNumberFormat="1" applyFont="1" applyProtection="1">
      <protection locked="0"/>
    </xf>
    <xf numFmtId="179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3" xfId="0" applyNumberFormat="1" applyFont="1" applyFill="1" applyBorder="1" applyAlignment="1">
      <alignment shrinkToFit="1"/>
    </xf>
    <xf numFmtId="180" fontId="4" fillId="2" borderId="0" xfId="0" applyNumberFormat="1" applyFont="1" applyFill="1" applyAlignment="1">
      <alignment shrinkToFit="1"/>
    </xf>
    <xf numFmtId="179" fontId="4" fillId="0" borderId="0" xfId="0" applyNumberFormat="1" applyFont="1"/>
    <xf numFmtId="180" fontId="4" fillId="2" borderId="0" xfId="0" applyNumberFormat="1" applyFont="1" applyFill="1"/>
    <xf numFmtId="180" fontId="4" fillId="2" borderId="0" xfId="0" applyNumberFormat="1" applyFont="1" applyFill="1" applyProtection="1">
      <protection locked="0"/>
    </xf>
    <xf numFmtId="180" fontId="0" fillId="2" borderId="0" xfId="0" applyNumberFormat="1" applyFill="1" applyAlignment="1" applyProtection="1">
      <alignment shrinkToFit="1"/>
      <protection locked="0"/>
    </xf>
    <xf numFmtId="0" fontId="2" fillId="0" borderId="28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 shrinkToFit="1"/>
    </xf>
    <xf numFmtId="179" fontId="4" fillId="2" borderId="8" xfId="0" applyNumberFormat="1" applyFont="1" applyFill="1" applyBorder="1" applyAlignment="1" applyProtection="1">
      <alignment vertical="center" shrinkToFit="1"/>
      <protection locked="0"/>
    </xf>
    <xf numFmtId="179" fontId="4" fillId="2" borderId="9" xfId="0" applyNumberFormat="1" applyFont="1" applyFill="1" applyBorder="1" applyAlignment="1" applyProtection="1">
      <alignment vertical="center" shrinkToFit="1"/>
      <protection locked="0"/>
    </xf>
    <xf numFmtId="179" fontId="4" fillId="2" borderId="6" xfId="0" applyNumberFormat="1" applyFont="1" applyFill="1" applyBorder="1" applyAlignment="1" applyProtection="1">
      <alignment vertical="center" shrinkToFit="1"/>
      <protection locked="0"/>
    </xf>
    <xf numFmtId="179" fontId="4" fillId="2" borderId="31" xfId="0" applyNumberFormat="1" applyFont="1" applyFill="1" applyBorder="1" applyAlignment="1" applyProtection="1">
      <alignment vertical="center" shrinkToFit="1"/>
      <protection locked="0"/>
    </xf>
    <xf numFmtId="179" fontId="8" fillId="3" borderId="26" xfId="0" applyNumberFormat="1" applyFont="1" applyFill="1" applyBorder="1" applyAlignment="1">
      <alignment horizontal="center" vertical="top" wrapText="1" shrinkToFit="1"/>
    </xf>
    <xf numFmtId="179" fontId="8" fillId="3" borderId="32" xfId="0" applyNumberFormat="1" applyFont="1" applyFill="1" applyBorder="1" applyAlignment="1">
      <alignment horizontal="center" vertical="top" wrapText="1" shrinkToFit="1"/>
    </xf>
    <xf numFmtId="179" fontId="8" fillId="3" borderId="26" xfId="0" applyNumberFormat="1" applyFont="1" applyFill="1" applyBorder="1" applyAlignment="1">
      <alignment horizontal="center" vertical="center" wrapText="1" shrinkToFit="1"/>
    </xf>
    <xf numFmtId="179" fontId="8" fillId="3" borderId="32" xfId="0" applyNumberFormat="1" applyFont="1" applyFill="1" applyBorder="1" applyAlignment="1">
      <alignment horizontal="center" vertical="center" wrapText="1" shrinkToFit="1"/>
    </xf>
    <xf numFmtId="179" fontId="4" fillId="6" borderId="16" xfId="5" applyNumberFormat="1" applyFont="1" applyFill="1" applyBorder="1" applyAlignment="1" applyProtection="1">
      <alignment horizontal="center" vertical="center" shrinkToFit="1"/>
      <protection locked="0"/>
    </xf>
    <xf numFmtId="179" fontId="0" fillId="6" borderId="26" xfId="5" applyNumberFormat="1" applyFont="1" applyFill="1" applyBorder="1" applyAlignment="1" applyProtection="1">
      <alignment horizontal="center" vertical="center" shrinkToFit="1"/>
      <protection locked="0"/>
    </xf>
    <xf numFmtId="179" fontId="0" fillId="6" borderId="21" xfId="5" applyNumberFormat="1" applyFont="1" applyFill="1" applyBorder="1" applyAlignment="1" applyProtection="1">
      <alignment horizontal="center" vertical="center" shrinkToFit="1"/>
      <protection locked="0"/>
    </xf>
    <xf numFmtId="179" fontId="0" fillId="2" borderId="16" xfId="5" applyNumberFormat="1" applyFont="1" applyFill="1" applyBorder="1" applyAlignment="1" applyProtection="1">
      <alignment horizontal="center" vertical="center" shrinkToFit="1"/>
      <protection locked="0"/>
    </xf>
    <xf numFmtId="179" fontId="0" fillId="2" borderId="17" xfId="5" applyNumberFormat="1" applyFont="1" applyFill="1" applyBorder="1" applyAlignment="1" applyProtection="1">
      <alignment horizontal="center" vertical="center" shrinkToFit="1"/>
      <protection locked="0"/>
    </xf>
    <xf numFmtId="179" fontId="0" fillId="2" borderId="5" xfId="5" applyNumberFormat="1" applyFont="1" applyFill="1" applyBorder="1" applyAlignment="1" applyProtection="1">
      <alignment horizontal="center" vertical="center" shrinkToFit="1"/>
      <protection locked="0"/>
    </xf>
    <xf numFmtId="179" fontId="0" fillId="2" borderId="30" xfId="5" applyNumberFormat="1" applyFont="1" applyFill="1" applyBorder="1" applyAlignment="1" applyProtection="1">
      <alignment horizontal="center" vertical="center" shrinkToFit="1"/>
      <protection locked="0"/>
    </xf>
    <xf numFmtId="179" fontId="0" fillId="2" borderId="0" xfId="5" applyNumberFormat="1" applyFont="1" applyFill="1" applyBorder="1" applyAlignment="1" applyProtection="1">
      <alignment horizontal="center" vertical="center" shrinkToFit="1"/>
      <protection locked="0"/>
    </xf>
    <xf numFmtId="179" fontId="4" fillId="2" borderId="3" xfId="0" applyNumberFormat="1" applyFont="1" applyFill="1" applyBorder="1" applyAlignment="1">
      <alignment shrinkToFit="1"/>
    </xf>
    <xf numFmtId="179" fontId="7" fillId="2" borderId="16" xfId="0" applyNumberFormat="1" applyFont="1" applyFill="1" applyBorder="1" applyAlignment="1">
      <alignment horizontal="center" vertical="center" wrapText="1" shrinkToFit="1"/>
    </xf>
    <xf numFmtId="179" fontId="4" fillId="2" borderId="26" xfId="5" applyNumberFormat="1" applyFont="1" applyFill="1" applyBorder="1" applyAlignment="1" applyProtection="1">
      <alignment horizontal="center" vertical="center" shrinkToFit="1"/>
      <protection locked="0"/>
    </xf>
    <xf numFmtId="179" fontId="4" fillId="2" borderId="21" xfId="5" applyNumberFormat="1" applyFont="1" applyFill="1" applyBorder="1" applyAlignment="1" applyProtection="1">
      <alignment horizontal="center" vertical="center" shrinkToFit="1"/>
      <protection locked="0"/>
    </xf>
    <xf numFmtId="3" fontId="0" fillId="0" borderId="0" xfId="0" applyNumberFormat="1"/>
    <xf numFmtId="179" fontId="0" fillId="2" borderId="0" xfId="0" applyNumberFormat="1" applyFill="1" applyAlignment="1">
      <alignment shrinkToFit="1"/>
    </xf>
  </cellXfs>
  <cellStyles count="51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oneda [0] 2" xfId="49"/>
    <cellStyle name="Moneda [0]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504825</xdr:colOff>
      <xdr:row>2</xdr:row>
      <xdr:rowOff>104775</xdr:rowOff>
    </xdr:from>
    <xdr:to>
      <xdr:col>0</xdr:col>
      <xdr:colOff>962025</xdr:colOff>
      <xdr:row>5</xdr:row>
      <xdr:rowOff>342900</xdr:rowOff>
    </xdr:to>
    <xdr:pic>
      <xdr:nvPicPr>
        <xdr:cNvPr id="1090" name="Imagen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4825" y="485775"/>
          <a:ext cx="4572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X35"/>
  <sheetViews>
    <sheetView tabSelected="1" zoomScale="70" zoomScaleNormal="70" zoomScaleSheetLayoutView="80" workbookViewId="0">
      <pane ySplit="1" topLeftCell="A2" activePane="bottomLeft" state="frozen"/>
      <selection/>
      <selection pane="bottomLeft" activeCell="A1" sqref="A1"/>
    </sheetView>
  </sheetViews>
  <sheetFormatPr defaultColWidth="8.82857142857143" defaultRowHeight="15"/>
  <cols>
    <col min="1" max="1" width="16" customWidth="1"/>
    <col min="2" max="2" width="58.3333333333333" customWidth="1"/>
    <col min="3" max="4" width="15.5047619047619" customWidth="1"/>
    <col min="5" max="5" width="15.6666666666667" style="1" customWidth="1"/>
    <col min="6" max="6" width="16.3333333333333" style="1" customWidth="1"/>
    <col min="7" max="7" width="21.3333333333333" style="1" customWidth="1"/>
    <col min="8" max="8" width="19" style="1" customWidth="1"/>
    <col min="9" max="9" width="19.3333333333333" style="1" customWidth="1"/>
    <col min="10" max="10" width="25.8285714285714" style="1" customWidth="1"/>
    <col min="11" max="11" width="18.8285714285714" style="1" customWidth="1"/>
    <col min="12" max="13" width="15.8285714285714" style="1" customWidth="1"/>
    <col min="14" max="14" width="17.8285714285714" style="1" customWidth="1"/>
    <col min="15" max="16" width="15.8285714285714" style="2" customWidth="1"/>
    <col min="17" max="17" width="20.5047619047619" style="1" customWidth="1"/>
    <col min="18" max="18" width="34" style="1" customWidth="1"/>
    <col min="19" max="19" width="13.3333333333333" style="1" customWidth="1"/>
    <col min="20" max="20" width="15.5047619047619" style="1" customWidth="1"/>
    <col min="21" max="21" width="16.8285714285714" style="1" customWidth="1"/>
    <col min="22" max="22" width="17.1619047619048" style="1" customWidth="1"/>
    <col min="23" max="255" width="11.5047619047619" customWidth="1"/>
  </cols>
  <sheetData>
    <row r="3" spans="1:22">
      <c r="A3" s="3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97"/>
    </row>
    <row r="4" spans="1:22">
      <c r="A4" s="3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98"/>
    </row>
    <row r="5" ht="25.5" customHeight="1" spans="1:22">
      <c r="A5" s="3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98"/>
    </row>
    <row r="6" ht="39.75" customHeight="1" spans="1:22">
      <c r="A6" s="3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9"/>
    </row>
    <row r="7" spans="1:22">
      <c r="A7" s="10" t="s">
        <v>1</v>
      </c>
      <c r="B7" s="10"/>
      <c r="C7" s="10"/>
      <c r="D7" s="11"/>
      <c r="E7" s="12"/>
      <c r="F7" s="12"/>
      <c r="G7" s="12"/>
      <c r="H7" s="12"/>
      <c r="I7" s="73"/>
      <c r="J7" s="12"/>
      <c r="K7" s="12"/>
      <c r="L7" s="12"/>
      <c r="M7" s="12"/>
      <c r="N7" s="12"/>
      <c r="O7" s="74"/>
      <c r="P7" s="74"/>
      <c r="Q7" s="12"/>
      <c r="R7" s="12"/>
      <c r="S7" s="12"/>
      <c r="T7" s="12"/>
      <c r="U7" s="12"/>
      <c r="V7" s="12"/>
    </row>
    <row r="8" ht="14.5" customHeight="1" spans="1:22">
      <c r="A8" s="13" t="s">
        <v>2</v>
      </c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ht="14.5" customHeight="1" spans="1:2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ht="14.5" customHeight="1" spans="1:2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ht="14.5" customHeight="1" spans="1:22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>
      <c r="A12" s="17" t="s">
        <v>4</v>
      </c>
      <c r="B12" s="18"/>
      <c r="C12" s="18"/>
      <c r="D12" s="19"/>
      <c r="E12" s="20" t="s">
        <v>5</v>
      </c>
      <c r="F12" s="21"/>
      <c r="G12" s="21"/>
      <c r="H12" s="22"/>
      <c r="I12" s="20" t="s">
        <v>6</v>
      </c>
      <c r="J12" s="21"/>
      <c r="K12" s="21"/>
      <c r="L12" s="22"/>
      <c r="M12" s="75"/>
      <c r="N12" s="76"/>
      <c r="O12" s="76"/>
      <c r="P12" s="76"/>
      <c r="Q12" s="76"/>
      <c r="R12" s="76"/>
      <c r="S12" s="76"/>
      <c r="T12" s="76"/>
      <c r="U12" s="100"/>
      <c r="V12" s="101"/>
    </row>
    <row r="13" ht="15.75" spans="1:22">
      <c r="A13" s="23"/>
      <c r="B13" s="24"/>
      <c r="C13" s="24"/>
      <c r="D13" s="25"/>
      <c r="E13" s="26"/>
      <c r="F13" s="27"/>
      <c r="G13" s="27"/>
      <c r="H13" s="28"/>
      <c r="I13" s="26"/>
      <c r="J13" s="27"/>
      <c r="K13" s="27"/>
      <c r="L13" s="28"/>
      <c r="M13" s="77"/>
      <c r="N13" s="78"/>
      <c r="O13" s="78"/>
      <c r="P13" s="78"/>
      <c r="Q13" s="78"/>
      <c r="R13" s="78"/>
      <c r="S13" s="78"/>
      <c r="T13" s="78"/>
      <c r="U13" s="102"/>
      <c r="V13" s="103"/>
    </row>
    <row r="14" ht="39.5" customHeight="1" spans="1:22">
      <c r="A14" s="29" t="s">
        <v>7</v>
      </c>
      <c r="B14" s="30" t="s">
        <v>8</v>
      </c>
      <c r="C14" s="30" t="s">
        <v>9</v>
      </c>
      <c r="D14" s="31" t="s">
        <v>10</v>
      </c>
      <c r="E14" s="32" t="s">
        <v>11</v>
      </c>
      <c r="F14" s="33" t="s">
        <v>12</v>
      </c>
      <c r="G14" s="33" t="s">
        <v>13</v>
      </c>
      <c r="H14" s="34" t="s">
        <v>14</v>
      </c>
      <c r="I14" s="32" t="s">
        <v>11</v>
      </c>
      <c r="J14" s="33" t="s">
        <v>12</v>
      </c>
      <c r="K14" s="33" t="s">
        <v>13</v>
      </c>
      <c r="L14" s="34" t="s">
        <v>14</v>
      </c>
      <c r="M14" s="32" t="s">
        <v>15</v>
      </c>
      <c r="N14" s="79" t="s">
        <v>16</v>
      </c>
      <c r="O14" s="80" t="s">
        <v>17</v>
      </c>
      <c r="P14" s="79" t="s">
        <v>18</v>
      </c>
      <c r="Q14" s="79" t="s">
        <v>19</v>
      </c>
      <c r="R14" s="33" t="s">
        <v>20</v>
      </c>
      <c r="S14" s="33" t="s">
        <v>21</v>
      </c>
      <c r="T14" s="33"/>
      <c r="U14" s="104" t="s">
        <v>22</v>
      </c>
      <c r="V14" s="105"/>
    </row>
    <row r="15" ht="42" customHeight="1" spans="1:22">
      <c r="A15" s="35"/>
      <c r="B15" s="36"/>
      <c r="C15" s="37"/>
      <c r="D15" s="38"/>
      <c r="E15" s="32"/>
      <c r="F15" s="33"/>
      <c r="G15" s="33"/>
      <c r="H15" s="34"/>
      <c r="I15" s="32"/>
      <c r="J15" s="33"/>
      <c r="K15" s="33"/>
      <c r="L15" s="34"/>
      <c r="M15" s="32"/>
      <c r="N15" s="81"/>
      <c r="O15" s="82"/>
      <c r="P15" s="81"/>
      <c r="Q15" s="81"/>
      <c r="R15" s="33"/>
      <c r="S15" s="33"/>
      <c r="T15" s="33"/>
      <c r="U15" s="106" t="s">
        <v>23</v>
      </c>
      <c r="V15" s="107" t="s">
        <v>24</v>
      </c>
    </row>
    <row r="16" ht="58.75" customHeight="1" spans="1:22">
      <c r="A16" s="39">
        <v>1</v>
      </c>
      <c r="B16" s="40"/>
      <c r="C16" s="41" t="s">
        <v>25</v>
      </c>
      <c r="D16" s="42"/>
      <c r="E16" s="43"/>
      <c r="F16" s="44">
        <f>E16*D16</f>
        <v>0</v>
      </c>
      <c r="G16" s="44">
        <f>(F16*0.19)</f>
        <v>0</v>
      </c>
      <c r="H16" s="45">
        <f>+F16+G16</f>
        <v>0</v>
      </c>
      <c r="I16" s="43"/>
      <c r="J16" s="44">
        <f>+I16*D16</f>
        <v>0</v>
      </c>
      <c r="K16" s="44">
        <f>+J16*0.19</f>
        <v>0</v>
      </c>
      <c r="L16" s="45">
        <f>+J16+K16</f>
        <v>0</v>
      </c>
      <c r="M16" s="83">
        <v>0.19</v>
      </c>
      <c r="N16" s="84" t="s">
        <v>26</v>
      </c>
      <c r="O16" s="44">
        <f>ROUND(((I16+E16)/2),0)</f>
        <v>0</v>
      </c>
      <c r="P16" s="44">
        <f>O16*12%</f>
        <v>0</v>
      </c>
      <c r="Q16" s="108">
        <f>+O16*D16+P16</f>
        <v>0</v>
      </c>
      <c r="R16" s="44">
        <f t="shared" ref="R16:R22" si="0">+Q16*0.19</f>
        <v>0</v>
      </c>
      <c r="S16" s="109">
        <f>+Q16+R16</f>
        <v>0</v>
      </c>
      <c r="T16" s="110"/>
      <c r="U16" s="111">
        <f>S16-S16*20%</f>
        <v>0</v>
      </c>
      <c r="V16" s="112">
        <f>+S16</f>
        <v>0</v>
      </c>
    </row>
    <row r="17" ht="33" customHeight="1" spans="1:22">
      <c r="A17" s="39">
        <v>2</v>
      </c>
      <c r="B17" s="40"/>
      <c r="C17" s="41" t="s">
        <v>25</v>
      </c>
      <c r="D17" s="42"/>
      <c r="E17" s="43"/>
      <c r="F17" s="44">
        <f>E17*D17</f>
        <v>0</v>
      </c>
      <c r="G17" s="44">
        <f t="shared" ref="G17:G22" si="1">(F17*0.19)</f>
        <v>0</v>
      </c>
      <c r="H17" s="45">
        <f>+F17+G17</f>
        <v>0</v>
      </c>
      <c r="I17" s="43"/>
      <c r="J17" s="44">
        <f t="shared" ref="J17:J22" si="2">+I17*D17</f>
        <v>0</v>
      </c>
      <c r="K17" s="44">
        <f t="shared" ref="K17:K22" si="3">+J17*0.19</f>
        <v>0</v>
      </c>
      <c r="L17" s="45">
        <f t="shared" ref="L17:L22" si="4">+J17+K17</f>
        <v>0</v>
      </c>
      <c r="M17" s="83">
        <v>0.19</v>
      </c>
      <c r="N17" s="84" t="s">
        <v>26</v>
      </c>
      <c r="O17" s="44">
        <f t="shared" ref="O17:O22" si="5">ROUND(((I17+E17)/2),0)</f>
        <v>0</v>
      </c>
      <c r="P17" s="44">
        <f>O17*12%</f>
        <v>0</v>
      </c>
      <c r="Q17" s="108">
        <f t="shared" ref="Q17:Q22" si="6">+O17*D17+P17</f>
        <v>0</v>
      </c>
      <c r="R17" s="44">
        <f t="shared" si="0"/>
        <v>0</v>
      </c>
      <c r="S17" s="109">
        <f t="shared" ref="S17:S22" si="7">+Q17+R17</f>
        <v>0</v>
      </c>
      <c r="T17" s="110"/>
      <c r="U17" s="111">
        <f t="shared" ref="U17:U22" si="8">S17-S17*20%</f>
        <v>0</v>
      </c>
      <c r="V17" s="112">
        <f t="shared" ref="V17:V22" si="9">+S17</f>
        <v>0</v>
      </c>
    </row>
    <row r="18" ht="33" customHeight="1" spans="1:22">
      <c r="A18" s="39">
        <v>3</v>
      </c>
      <c r="B18" s="40"/>
      <c r="C18" s="41" t="s">
        <v>25</v>
      </c>
      <c r="D18" s="42"/>
      <c r="E18" s="43"/>
      <c r="F18" s="44">
        <f t="shared" ref="F18:F22" si="10">E18*D18</f>
        <v>0</v>
      </c>
      <c r="G18" s="44">
        <f t="shared" si="1"/>
        <v>0</v>
      </c>
      <c r="H18" s="45">
        <f t="shared" ref="H18:H22" si="11">+F18+G18</f>
        <v>0</v>
      </c>
      <c r="I18" s="43"/>
      <c r="J18" s="44">
        <f t="shared" si="2"/>
        <v>0</v>
      </c>
      <c r="K18" s="44">
        <f t="shared" si="3"/>
        <v>0</v>
      </c>
      <c r="L18" s="45">
        <f t="shared" si="4"/>
        <v>0</v>
      </c>
      <c r="M18" s="83">
        <v>0.19</v>
      </c>
      <c r="N18" s="84" t="s">
        <v>26</v>
      </c>
      <c r="O18" s="44">
        <f t="shared" si="5"/>
        <v>0</v>
      </c>
      <c r="P18" s="44">
        <f>O18*12%</f>
        <v>0</v>
      </c>
      <c r="Q18" s="108">
        <f t="shared" si="6"/>
        <v>0</v>
      </c>
      <c r="R18" s="44">
        <f t="shared" si="0"/>
        <v>0</v>
      </c>
      <c r="S18" s="109">
        <f t="shared" si="7"/>
        <v>0</v>
      </c>
      <c r="T18" s="110"/>
      <c r="U18" s="111">
        <f t="shared" si="8"/>
        <v>0</v>
      </c>
      <c r="V18" s="112">
        <f t="shared" si="9"/>
        <v>0</v>
      </c>
    </row>
    <row r="19" ht="33" customHeight="1" spans="1:22">
      <c r="A19" s="39">
        <v>4</v>
      </c>
      <c r="B19" s="40"/>
      <c r="C19" s="41" t="s">
        <v>25</v>
      </c>
      <c r="D19" s="42"/>
      <c r="E19" s="43"/>
      <c r="F19" s="44">
        <f t="shared" si="10"/>
        <v>0</v>
      </c>
      <c r="G19" s="44">
        <f t="shared" si="1"/>
        <v>0</v>
      </c>
      <c r="H19" s="45">
        <f t="shared" si="11"/>
        <v>0</v>
      </c>
      <c r="I19" s="43"/>
      <c r="J19" s="44">
        <f t="shared" si="2"/>
        <v>0</v>
      </c>
      <c r="K19" s="44">
        <f t="shared" si="3"/>
        <v>0</v>
      </c>
      <c r="L19" s="45">
        <f t="shared" si="4"/>
        <v>0</v>
      </c>
      <c r="M19" s="83">
        <v>0.19</v>
      </c>
      <c r="N19" s="84" t="s">
        <v>26</v>
      </c>
      <c r="O19" s="44">
        <f t="shared" si="5"/>
        <v>0</v>
      </c>
      <c r="P19" s="44">
        <f>O19*12%</f>
        <v>0</v>
      </c>
      <c r="Q19" s="108">
        <f t="shared" si="6"/>
        <v>0</v>
      </c>
      <c r="R19" s="44">
        <f t="shared" si="0"/>
        <v>0</v>
      </c>
      <c r="S19" s="109">
        <f t="shared" si="7"/>
        <v>0</v>
      </c>
      <c r="T19" s="110"/>
      <c r="U19" s="111">
        <f t="shared" si="8"/>
        <v>0</v>
      </c>
      <c r="V19" s="112">
        <f t="shared" si="9"/>
        <v>0</v>
      </c>
    </row>
    <row r="20" ht="33" customHeight="1" spans="1:22">
      <c r="A20" s="39">
        <v>5</v>
      </c>
      <c r="B20" s="40"/>
      <c r="C20" s="41" t="s">
        <v>25</v>
      </c>
      <c r="D20" s="42"/>
      <c r="E20" s="43"/>
      <c r="F20" s="44">
        <f t="shared" si="10"/>
        <v>0</v>
      </c>
      <c r="G20" s="44">
        <f t="shared" si="1"/>
        <v>0</v>
      </c>
      <c r="H20" s="45">
        <f t="shared" si="11"/>
        <v>0</v>
      </c>
      <c r="I20" s="43"/>
      <c r="J20" s="44">
        <f t="shared" si="2"/>
        <v>0</v>
      </c>
      <c r="K20" s="44">
        <f t="shared" si="3"/>
        <v>0</v>
      </c>
      <c r="L20" s="45">
        <f t="shared" si="4"/>
        <v>0</v>
      </c>
      <c r="M20" s="83">
        <v>0.19</v>
      </c>
      <c r="N20" s="84" t="s">
        <v>26</v>
      </c>
      <c r="O20" s="44">
        <f t="shared" si="5"/>
        <v>0</v>
      </c>
      <c r="P20" s="44">
        <f>O20*12%</f>
        <v>0</v>
      </c>
      <c r="Q20" s="108">
        <f t="shared" si="6"/>
        <v>0</v>
      </c>
      <c r="R20" s="44">
        <f t="shared" si="0"/>
        <v>0</v>
      </c>
      <c r="S20" s="109">
        <f t="shared" si="7"/>
        <v>0</v>
      </c>
      <c r="T20" s="110"/>
      <c r="U20" s="111">
        <f t="shared" si="8"/>
        <v>0</v>
      </c>
      <c r="V20" s="112">
        <f t="shared" si="9"/>
        <v>0</v>
      </c>
    </row>
    <row r="21" ht="33" customHeight="1" spans="1:22">
      <c r="A21" s="39">
        <v>6</v>
      </c>
      <c r="B21" s="40"/>
      <c r="C21" s="41" t="s">
        <v>25</v>
      </c>
      <c r="D21" s="42"/>
      <c r="E21" s="43"/>
      <c r="F21" s="44">
        <f t="shared" si="10"/>
        <v>0</v>
      </c>
      <c r="G21" s="44">
        <f t="shared" si="1"/>
        <v>0</v>
      </c>
      <c r="H21" s="45">
        <f t="shared" si="11"/>
        <v>0</v>
      </c>
      <c r="I21" s="43"/>
      <c r="J21" s="44">
        <f t="shared" si="2"/>
        <v>0</v>
      </c>
      <c r="K21" s="44">
        <f t="shared" si="3"/>
        <v>0</v>
      </c>
      <c r="L21" s="45">
        <f t="shared" si="4"/>
        <v>0</v>
      </c>
      <c r="M21" s="83">
        <v>0.19</v>
      </c>
      <c r="N21" s="84" t="s">
        <v>26</v>
      </c>
      <c r="O21" s="44">
        <f t="shared" si="5"/>
        <v>0</v>
      </c>
      <c r="P21" s="44">
        <f>O21*12%</f>
        <v>0</v>
      </c>
      <c r="Q21" s="108">
        <f t="shared" si="6"/>
        <v>0</v>
      </c>
      <c r="R21" s="44">
        <f t="shared" si="0"/>
        <v>0</v>
      </c>
      <c r="S21" s="109">
        <f t="shared" si="7"/>
        <v>0</v>
      </c>
      <c r="T21" s="110"/>
      <c r="U21" s="111">
        <f t="shared" si="8"/>
        <v>0</v>
      </c>
      <c r="V21" s="112">
        <f t="shared" si="9"/>
        <v>0</v>
      </c>
    </row>
    <row r="22" ht="33" customHeight="1" spans="1:22">
      <c r="A22" s="46">
        <v>7</v>
      </c>
      <c r="B22" s="40"/>
      <c r="C22" s="41" t="s">
        <v>25</v>
      </c>
      <c r="D22" s="47"/>
      <c r="E22" s="43"/>
      <c r="F22" s="44">
        <f t="shared" si="10"/>
        <v>0</v>
      </c>
      <c r="G22" s="44">
        <f t="shared" si="1"/>
        <v>0</v>
      </c>
      <c r="H22" s="45">
        <f t="shared" si="11"/>
        <v>0</v>
      </c>
      <c r="I22" s="85"/>
      <c r="J22" s="44">
        <f t="shared" si="2"/>
        <v>0</v>
      </c>
      <c r="K22" s="44">
        <f t="shared" si="3"/>
        <v>0</v>
      </c>
      <c r="L22" s="45">
        <f t="shared" si="4"/>
        <v>0</v>
      </c>
      <c r="M22" s="83">
        <v>0.19</v>
      </c>
      <c r="N22" s="84" t="s">
        <v>26</v>
      </c>
      <c r="O22" s="44">
        <f t="shared" si="5"/>
        <v>0</v>
      </c>
      <c r="P22" s="44">
        <f>O22*12%</f>
        <v>0</v>
      </c>
      <c r="Q22" s="108">
        <f t="shared" si="6"/>
        <v>0</v>
      </c>
      <c r="R22" s="44">
        <f t="shared" si="0"/>
        <v>0</v>
      </c>
      <c r="S22" s="109">
        <f t="shared" si="7"/>
        <v>0</v>
      </c>
      <c r="T22" s="110"/>
      <c r="U22" s="111">
        <f t="shared" si="8"/>
        <v>0</v>
      </c>
      <c r="V22" s="112">
        <f t="shared" si="9"/>
        <v>0</v>
      </c>
    </row>
    <row r="23" ht="33" customHeight="1" spans="1:22">
      <c r="A23" s="48"/>
      <c r="B23" s="49"/>
      <c r="C23" s="48"/>
      <c r="D23" s="50"/>
      <c r="E23" s="51"/>
      <c r="F23" s="51"/>
      <c r="G23" s="52"/>
      <c r="H23" s="52"/>
      <c r="I23" s="51"/>
      <c r="J23" s="51"/>
      <c r="K23" s="52"/>
      <c r="L23" s="52"/>
      <c r="M23" s="86"/>
      <c r="N23" s="87"/>
      <c r="O23" s="88"/>
      <c r="P23" s="88"/>
      <c r="Q23" s="51"/>
      <c r="R23" s="52"/>
      <c r="S23" s="113"/>
      <c r="T23" s="114"/>
      <c r="U23" s="115"/>
      <c r="V23" s="115"/>
    </row>
    <row r="24" ht="59.25" customHeight="1" spans="1:20">
      <c r="A24" s="53" t="s">
        <v>27</v>
      </c>
      <c r="B24" s="53"/>
      <c r="C24" s="53"/>
      <c r="D24" s="53"/>
      <c r="E24" s="54"/>
      <c r="F24" s="54"/>
      <c r="G24" s="55" t="s">
        <v>28</v>
      </c>
      <c r="H24" s="56">
        <f>SUM(F16:F22)</f>
        <v>0</v>
      </c>
      <c r="I24" s="89"/>
      <c r="J24" s="67"/>
      <c r="K24" s="55" t="s">
        <v>28</v>
      </c>
      <c r="L24" s="56">
        <f>SUM(J16:J22)</f>
        <v>0</v>
      </c>
      <c r="M24" s="90"/>
      <c r="N24" s="54"/>
      <c r="O24" s="91"/>
      <c r="P24" s="91"/>
      <c r="Q24" s="116"/>
      <c r="R24" s="117" t="s">
        <v>29</v>
      </c>
      <c r="S24" s="118">
        <f>SUM(Q16:Q22)</f>
        <v>0</v>
      </c>
      <c r="T24" s="119"/>
    </row>
    <row r="25" ht="78" customHeight="1" spans="1:20">
      <c r="A25" s="57" t="s">
        <v>30</v>
      </c>
      <c r="B25" s="58"/>
      <c r="C25" s="58"/>
      <c r="D25" s="58"/>
      <c r="E25" s="54"/>
      <c r="F25" s="54"/>
      <c r="G25" s="55" t="s">
        <v>13</v>
      </c>
      <c r="H25" s="56">
        <f>SUM(G16:G22)</f>
        <v>0</v>
      </c>
      <c r="I25" s="89"/>
      <c r="J25" s="67"/>
      <c r="K25" s="55" t="s">
        <v>13</v>
      </c>
      <c r="L25" s="56">
        <f>SUM(K16:K22)</f>
        <v>0</v>
      </c>
      <c r="M25" s="90"/>
      <c r="N25" s="54"/>
      <c r="O25" s="92"/>
      <c r="P25" s="92"/>
      <c r="Q25" s="54"/>
      <c r="R25" s="117" t="s">
        <v>31</v>
      </c>
      <c r="S25" s="118">
        <f>SUM(R16:R22)</f>
        <v>0</v>
      </c>
      <c r="T25" s="119"/>
    </row>
    <row r="26" ht="44.5" customHeight="1" spans="1:24">
      <c r="A26" s="59" t="s">
        <v>32</v>
      </c>
      <c r="B26" s="59"/>
      <c r="C26" s="59"/>
      <c r="D26" s="59"/>
      <c r="E26" s="54"/>
      <c r="F26" s="54"/>
      <c r="G26" s="55" t="s">
        <v>14</v>
      </c>
      <c r="H26" s="56">
        <f>+H24+H25</f>
        <v>0</v>
      </c>
      <c r="I26" s="89"/>
      <c r="J26" s="67"/>
      <c r="K26" s="55" t="s">
        <v>14</v>
      </c>
      <c r="L26" s="56">
        <f>+L24+L25</f>
        <v>0</v>
      </c>
      <c r="M26" s="90"/>
      <c r="N26" s="54"/>
      <c r="O26" s="92"/>
      <c r="P26" s="92"/>
      <c r="Q26" s="54"/>
      <c r="R26" s="117" t="s">
        <v>21</v>
      </c>
      <c r="S26" s="118">
        <f>S24+S25</f>
        <v>0</v>
      </c>
      <c r="T26" s="119"/>
      <c r="W26" s="120"/>
      <c r="X26" s="120"/>
    </row>
    <row r="27" ht="16" customHeight="1" spans="1:22">
      <c r="A27" s="60"/>
      <c r="B27" s="60"/>
      <c r="C27" s="60"/>
      <c r="D27" s="60"/>
      <c r="E27" s="54"/>
      <c r="F27" s="54"/>
      <c r="G27" s="54"/>
      <c r="H27" s="54"/>
      <c r="I27" s="89"/>
      <c r="J27" s="67"/>
      <c r="K27" s="54"/>
      <c r="L27" s="54"/>
      <c r="M27" s="54"/>
      <c r="N27" s="54"/>
      <c r="O27" s="92"/>
      <c r="P27" s="92"/>
      <c r="Q27" s="54"/>
      <c r="R27" s="121"/>
      <c r="S27" s="121"/>
      <c r="T27" s="121"/>
      <c r="U27" s="121"/>
      <c r="V27" s="121"/>
    </row>
    <row r="28" spans="1:22">
      <c r="A28" s="61"/>
      <c r="B28" s="62"/>
      <c r="C28" s="62"/>
      <c r="D28" s="62"/>
      <c r="E28" s="63"/>
      <c r="F28" s="63"/>
      <c r="G28" s="63"/>
      <c r="H28" s="63"/>
      <c r="I28" s="93"/>
      <c r="J28" s="63"/>
      <c r="K28" s="63"/>
      <c r="L28" s="63"/>
      <c r="M28" s="63"/>
      <c r="N28" s="63"/>
      <c r="O28" s="94"/>
      <c r="P28" s="94"/>
      <c r="Q28" s="63"/>
      <c r="R28" s="63"/>
      <c r="S28" s="63"/>
      <c r="T28" s="63"/>
      <c r="U28" s="63"/>
      <c r="V28" s="63"/>
    </row>
    <row r="29" spans="1:22">
      <c r="A29" s="64" t="s">
        <v>33</v>
      </c>
      <c r="B29" s="65"/>
      <c r="C29" s="66"/>
      <c r="D29" s="66"/>
      <c r="E29" s="67"/>
      <c r="F29" s="67"/>
      <c r="G29" s="67"/>
      <c r="H29" s="67"/>
      <c r="I29" s="89"/>
      <c r="J29" s="67"/>
      <c r="K29" s="67"/>
      <c r="L29" s="67"/>
      <c r="M29" s="67"/>
      <c r="N29" s="67"/>
      <c r="O29" s="95"/>
      <c r="P29" s="95"/>
      <c r="Q29" s="67"/>
      <c r="R29" s="67"/>
      <c r="S29" s="67"/>
      <c r="T29" s="67"/>
      <c r="U29" s="67"/>
      <c r="V29" s="67"/>
    </row>
    <row r="30" spans="1:22">
      <c r="A30" s="65"/>
      <c r="B30" s="66"/>
      <c r="C30" s="66"/>
      <c r="D30" s="66"/>
      <c r="E30" s="67"/>
      <c r="F30" s="67"/>
      <c r="G30" s="67"/>
      <c r="H30" s="67"/>
      <c r="I30" s="89"/>
      <c r="J30" s="67"/>
      <c r="K30" s="67"/>
      <c r="L30" s="67"/>
      <c r="M30" s="67"/>
      <c r="N30" s="67"/>
      <c r="O30" s="95"/>
      <c r="P30" s="95"/>
      <c r="Q30" s="67"/>
      <c r="R30" s="67"/>
      <c r="S30" s="67"/>
      <c r="T30" s="67"/>
      <c r="U30" s="67"/>
      <c r="V30" s="67"/>
    </row>
    <row r="31" spans="1:22">
      <c r="A31" s="68" t="s">
        <v>34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</row>
    <row r="32" spans="1:22">
      <c r="A32" s="69" t="s">
        <v>35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</row>
    <row r="33" spans="1:22">
      <c r="A33" s="69" t="s">
        <v>36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</row>
    <row r="34" spans="1:22">
      <c r="A34" s="69" t="s">
        <v>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</row>
    <row r="35" spans="1:22">
      <c r="A35" s="70"/>
      <c r="B35" s="70"/>
      <c r="C35" s="71"/>
      <c r="D35" s="70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96"/>
      <c r="P35" s="96"/>
      <c r="Q35" s="72"/>
      <c r="R35" s="72"/>
      <c r="S35" s="72"/>
      <c r="T35" s="72"/>
      <c r="U35" s="72"/>
      <c r="V35" s="72"/>
    </row>
  </sheetData>
  <mergeCells count="46">
    <mergeCell ref="A7:C7"/>
    <mergeCell ref="U14:V14"/>
    <mergeCell ref="S16:T16"/>
    <mergeCell ref="S17:T17"/>
    <mergeCell ref="S18:T18"/>
    <mergeCell ref="S19:T19"/>
    <mergeCell ref="S20:T20"/>
    <mergeCell ref="S21:T21"/>
    <mergeCell ref="S22:T22"/>
    <mergeCell ref="A24:D24"/>
    <mergeCell ref="S24:T24"/>
    <mergeCell ref="A25:D25"/>
    <mergeCell ref="S25:T25"/>
    <mergeCell ref="A26:D26"/>
    <mergeCell ref="S26:T26"/>
    <mergeCell ref="A31:V31"/>
    <mergeCell ref="A32:V32"/>
    <mergeCell ref="A33:V33"/>
    <mergeCell ref="A34:V34"/>
    <mergeCell ref="A3:A6"/>
    <mergeCell ref="A8:A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B3:V6"/>
    <mergeCell ref="S14:T15"/>
    <mergeCell ref="B8:V11"/>
    <mergeCell ref="M12:T13"/>
    <mergeCell ref="A12:D13"/>
    <mergeCell ref="E12:H13"/>
    <mergeCell ref="I12:L13"/>
  </mergeCells>
  <pageMargins left="0.25" right="0.25" top="0.75" bottom="0.75" header="0.3" footer="0.3"/>
  <pageSetup paperSize="1" scale="31" orientation="landscape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C 5 1 9 D 9 7 1 F C 6 2 3 8 4 4 8 A C 0 6 C 1 C F 9 7 B 4 5 8 3 "   m a : c o n t e n t T y p e V e r s i o n = " 1 1 "   m a : c o n t e n t T y p e D e s c r i p t i o n = " C r e a r   n u e v o   d o c u m e n t o . "   m a : c o n t e n t T y p e S c o p e = " "   m a : v e r s i o n I D = " d 4 9 1 1 1 1 2 f 3 8 8 9 2 c 2 6 8 9 c 4 a f a 5 2 3 e 9 6 c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7 9 7 7 0 6 c a b 2 d 3 8 9 c 3 8 b c f e 3 c a d 3 6 e 1 5 d 7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3 5 9 9 d 3 a - b 1 5 9 - 4 b 1 8 - 9 e 0 8 - 2 2 8 c b a 7 e 0 7 3 1 "   x m l n s : n s 3 = " 7 b 7 f 3 9 c 0 - 4 a 8 f - 4 3 8 f - 8 3 7 d - 0 9 2 e 3 7 0 1 6 a b 4 " >  
 < x s d : i m p o r t   n a m e s p a c e = " 1 3 5 9 9 d 3 a - b 1 5 9 - 4 b 1 8 - 9 e 0 8 - 2 2 8 c b a 7 e 0 7 3 1 " / >  
 < x s d : i m p o r t   n a m e s p a c e = " 7 b 7 f 3 9 c 0 - 4 a 8 f - 4 3 8 f - 8 3 7 d - 0 9 2 e 3 7 0 1 6 a b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S e a r c h P r o p e r t i e s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3 5 9 9 d 3 a - b 1 5 9 - 4 b 1 8 - 9 e 0 8 - 2 2 8 c b a 7 e 0 7 3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7 3 8 3 8 0 d a - 2 2 7 5 - 4 6 e d - 8 4 c 2 - d 5 6 9 5 e 8 e 0 9 c 5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7 b 7 f 3 9 c 0 - 4 a 8 f - 4 3 8 f - 8 3 7 d - 0 9 2 e 3 7 0 1 6 a b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1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2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1 5 "   n i l l a b l e = " t r u e "   m a : d i s p l a y N a m e = " T a x o n o m y   C a t c h   A l l   C o l u m n "   m a : h i d d e n = " t r u e "   m a : l i s t = " { b 4 b b 0 6 f f - 0 6 a c - 4 0 b 3 - 8 7 7 1 - 4 1 c 7 0 c c b 4 c 2 1 } "   m a : i n t e r n a l N a m e = " T a x C a t c h A l l "   m a : s h o w F i e l d = " C a t c h A l l D a t a "   m a : w e b = " 7 b 7 f 3 9 c 0 - 4 a 8 f - 4 3 8 f - 8 3 7 d - 0 9 2 e 3 7 0 1 6 a b 4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D1A1087-FC41-4C59-8A9C-476BAA0D8AEF}">
  <ds:schemaRefs/>
</ds:datastoreItem>
</file>

<file path=customXml/itemProps2.xml><?xml version="1.0" encoding="utf-8"?>
<ds:datastoreItem xmlns:ds="http://schemas.openxmlformats.org/officeDocument/2006/customXml" ds:itemID="{D3914F3F-327C-4A7D-AEC0-1FBFAAF6CE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A. P. M.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Rodriguez Molina</dc:creator>
  <cp:lastModifiedBy>USER</cp:lastModifiedBy>
  <dcterms:created xsi:type="dcterms:W3CDTF">2023-02-14T20:23:00Z</dcterms:created>
  <cp:lastPrinted>2023-06-01T17:41:00Z</cp:lastPrinted>
  <dcterms:modified xsi:type="dcterms:W3CDTF">2024-09-23T05:49:41Z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E1E04DDE7FC04D86B93F4355BE49CB51_12</vt:lpwstr>
  </property>
  <property fmtid="{D5CDD505-2E9C-101B-9397-08002B2CF9AE}" pid="3" name="KSOProductBuildVer">
    <vt:lpwstr>2058-12.2.0.18283</vt:lpwstr>
  </property>
</Properties>
</file>